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maticasrl-my.sharepoint.com/personal/fabio_ecomaticasrl_onmicrosoft_com/Documents/KAIDAN/2025/"/>
    </mc:Choice>
  </mc:AlternateContent>
  <xr:revisionPtr revIDLastSave="0" documentId="8_{480D1E87-0B8A-4804-9960-55408601BBD6}" xr6:coauthVersionLast="47" xr6:coauthVersionMax="47" xr10:uidLastSave="{00000000-0000-0000-0000-000000000000}"/>
  <workbookProtection workbookAlgorithmName="SHA-512" workbookHashValue="j3Ms1CsNTLXhqG7a4Zv5ez8G0bnR6dZNmcOzGmFiKcdsY7JASnax0J/Eud4uzMc5P39+75ISMOJc2n+zH9PfwA==" workbookSaltValue="Hma/CIcaal2xoeIprX2zPw==" workbookSpinCount="100000" lockStructure="1"/>
  <bookViews>
    <workbookView xWindow="-108" yWindow="-108" windowWidth="23256" windowHeight="12456" xr2:uid="{E6E5CCFF-961C-4595-A8B2-62529FEF497C}"/>
  </bookViews>
  <sheets>
    <sheet name="Calcoli" sheetId="2" r:id="rId1"/>
  </sheets>
  <definedNames>
    <definedName name="_xlnm.Print_Area" localSheetId="0">Calcoli!$A$1:$D$50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0" i="2" s="1"/>
  <c r="C26" i="2" s="1"/>
  <c r="C17" i="2"/>
</calcChain>
</file>

<file path=xl/sharedStrings.xml><?xml version="1.0" encoding="utf-8"?>
<sst xmlns="http://schemas.openxmlformats.org/spreadsheetml/2006/main" count="26" uniqueCount="26">
  <si>
    <t>Di quale obbligazione vuoi calcolare la volatilità?</t>
  </si>
  <si>
    <t>data di scadenza</t>
  </si>
  <si>
    <t>cedola annua lorda</t>
  </si>
  <si>
    <t>Duration</t>
  </si>
  <si>
    <t>Duration modificata</t>
  </si>
  <si>
    <t>data di acquisto</t>
  </si>
  <si>
    <t>durata in anni</t>
  </si>
  <si>
    <t>prezzo attuale</t>
  </si>
  <si>
    <t>variazione % attesa del prezzo</t>
  </si>
  <si>
    <t>variazione % attesa del rendimento</t>
  </si>
  <si>
    <t>Di quanto si muoverà il prezzo del titolo, al variare del rendimento?</t>
  </si>
  <si>
    <t>IN BLU/ROSSO LE CELLE IN OUTPUT: NON INSERIRE ALCUN DATO!</t>
  </si>
  <si>
    <t>RICORDA CHE:</t>
  </si>
  <si>
    <t xml:space="preserve">nuovo prezzo atteso di mercato </t>
  </si>
  <si>
    <t>rendimento a scadenza (TRES)</t>
  </si>
  <si>
    <t>NOTE PER UN CORRETTO UTILIZZO DEL CALCOLATORE:</t>
  </si>
  <si>
    <t>1. La Duration è una misura che quantifica il tempo medio (in anni) atteso per il rientro dell'investimento</t>
  </si>
  <si>
    <t>2. La Duration Modificata è una misura che stima la variazione di prezzo di un bond, al variare del suo rendimento</t>
  </si>
  <si>
    <t>3. La variazione di prezzo stimata dalla DM è approssimativa, non considera la convessità del titolo ed è verosimile per variazioni contenute del rendimento</t>
  </si>
  <si>
    <t>DATI INPUT</t>
  </si>
  <si>
    <t>CARATTERISTICHE CALCOLATE</t>
  </si>
  <si>
    <t>IN GRIGIO LE CELLE IN INPUT: INSERISCI QUI I DATI</t>
  </si>
  <si>
    <t>descrizione titolo</t>
  </si>
  <si>
    <t>Consulente Finanziario</t>
  </si>
  <si>
    <t>BTP 15/02/2030</t>
  </si>
  <si>
    <t>foglio di calcolo elaborato da Ecomatica e riservato agli abbonati Kaidan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</si>
</sst>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5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5" fillId="6" borderId="6" xfId="0" applyFont="1" applyFill="1" applyBorder="1" applyProtection="1">
      <protection locked="0"/>
    </xf>
    <xf numFmtId="14" fontId="5" fillId="6" borderId="1" xfId="0" applyNumberFormat="1" applyFont="1" applyFill="1" applyBorder="1" applyAlignment="1" applyProtection="1">
      <alignment horizontal="center"/>
      <protection locked="0"/>
    </xf>
    <xf numFmtId="0" fontId="5" fillId="6" borderId="7" xfId="0" applyFont="1" applyFill="1" applyBorder="1" applyProtection="1">
      <protection locked="0"/>
    </xf>
    <xf numFmtId="10" fontId="5" fillId="6" borderId="1" xfId="0" applyNumberFormat="1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0" xfId="0" applyFont="1" applyFill="1" applyProtection="1">
      <protection locked="0"/>
    </xf>
    <xf numFmtId="10" fontId="5" fillId="6" borderId="0" xfId="0" applyNumberFormat="1" applyFont="1" applyFill="1" applyAlignment="1" applyProtection="1">
      <alignment horizontal="center"/>
      <protection locked="0"/>
    </xf>
    <xf numFmtId="9" fontId="5" fillId="5" borderId="0" xfId="0" applyNumberFormat="1" applyFont="1" applyFill="1" applyAlignment="1" applyProtection="1">
      <alignment horizontal="center"/>
      <protection locked="0"/>
    </xf>
    <xf numFmtId="10" fontId="5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2" fontId="3" fillId="5" borderId="0" xfId="0" applyNumberFormat="1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10" fontId="2" fillId="5" borderId="0" xfId="1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 applyProtection="1">
      <alignment horizontal="center"/>
      <protection hidden="1"/>
    </xf>
    <xf numFmtId="2" fontId="3" fillId="3" borderId="0" xfId="0" applyNumberFormat="1" applyFont="1" applyFill="1" applyAlignment="1" applyProtection="1">
      <alignment horizontal="center"/>
      <protection hidden="1"/>
    </xf>
    <xf numFmtId="10" fontId="2" fillId="3" borderId="0" xfId="1" applyNumberFormat="1" applyFont="1" applyFill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right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8C51-D384-4AA8-9136-9956EA31331D}">
  <dimension ref="B2:E50"/>
  <sheetViews>
    <sheetView tabSelected="1" topLeftCell="A9" workbookViewId="0">
      <selection activeCell="E17" sqref="E17"/>
    </sheetView>
  </sheetViews>
  <sheetFormatPr defaultColWidth="8.77734375" defaultRowHeight="14.4" x14ac:dyDescent="0.3"/>
  <cols>
    <col min="1" max="1" width="1.109375" style="1" customWidth="1"/>
    <col min="2" max="2" width="45.109375" style="1" customWidth="1"/>
    <col min="3" max="3" width="37.21875" style="1" customWidth="1"/>
    <col min="4" max="4" width="3.109375" style="1" customWidth="1"/>
    <col min="5" max="5" width="100.5546875" style="1" customWidth="1"/>
    <col min="6" max="16384" width="8.77734375" style="1"/>
  </cols>
  <sheetData>
    <row r="2" spans="2:5" ht="15" thickBot="1" x14ac:dyDescent="0.35">
      <c r="E2" s="2" t="s">
        <v>15</v>
      </c>
    </row>
    <row r="3" spans="2:5" x14ac:dyDescent="0.3">
      <c r="B3" s="29" t="s">
        <v>0</v>
      </c>
      <c r="C3" s="30"/>
      <c r="E3" s="3" t="s">
        <v>21</v>
      </c>
    </row>
    <row r="4" spans="2:5" ht="16.05" customHeight="1" thickBot="1" x14ac:dyDescent="0.35">
      <c r="B4" s="31"/>
      <c r="C4" s="32"/>
      <c r="E4" s="3" t="s">
        <v>11</v>
      </c>
    </row>
    <row r="5" spans="2:5" x14ac:dyDescent="0.3">
      <c r="E5" s="5"/>
    </row>
    <row r="6" spans="2:5" ht="15" thickBot="1" x14ac:dyDescent="0.35">
      <c r="B6" s="4" t="s">
        <v>19</v>
      </c>
      <c r="E6" s="2" t="s">
        <v>12</v>
      </c>
    </row>
    <row r="7" spans="2:5" ht="15" thickBot="1" x14ac:dyDescent="0.35">
      <c r="B7" s="6" t="s">
        <v>22</v>
      </c>
      <c r="C7" s="7" t="s">
        <v>24</v>
      </c>
      <c r="E7" s="3" t="s">
        <v>16</v>
      </c>
    </row>
    <row r="8" spans="2:5" ht="15" thickBot="1" x14ac:dyDescent="0.35">
      <c r="B8" s="6" t="s">
        <v>5</v>
      </c>
      <c r="C8" s="7">
        <v>44963</v>
      </c>
      <c r="E8" s="3" t="s">
        <v>17</v>
      </c>
    </row>
    <row r="9" spans="2:5" ht="14.55" customHeight="1" thickBot="1" x14ac:dyDescent="0.35">
      <c r="B9" s="8" t="s">
        <v>1</v>
      </c>
      <c r="C9" s="7">
        <v>53053</v>
      </c>
      <c r="E9" s="3" t="s">
        <v>18</v>
      </c>
    </row>
    <row r="10" spans="2:5" ht="15" thickBot="1" x14ac:dyDescent="0.35">
      <c r="B10" s="8" t="s">
        <v>2</v>
      </c>
      <c r="C10" s="9">
        <v>1.4999999999999999E-2</v>
      </c>
      <c r="E10" s="3"/>
    </row>
    <row r="11" spans="2:5" ht="15" thickBot="1" x14ac:dyDescent="0.35">
      <c r="B11" s="8" t="s">
        <v>14</v>
      </c>
      <c r="C11" s="9">
        <v>4.5999999999999999E-2</v>
      </c>
    </row>
    <row r="12" spans="2:5" ht="15" thickBot="1" x14ac:dyDescent="0.35">
      <c r="B12" s="8" t="s">
        <v>7</v>
      </c>
      <c r="C12" s="10">
        <v>61.47</v>
      </c>
    </row>
    <row r="13" spans="2:5" ht="15" thickBot="1" x14ac:dyDescent="0.35">
      <c r="B13" s="11"/>
      <c r="C13" s="12"/>
    </row>
    <row r="14" spans="2:5" ht="15" thickBot="1" x14ac:dyDescent="0.35">
      <c r="B14" s="6" t="s">
        <v>9</v>
      </c>
      <c r="C14" s="9">
        <v>0.01</v>
      </c>
    </row>
    <row r="15" spans="2:5" x14ac:dyDescent="0.3">
      <c r="B15" s="5"/>
      <c r="C15" s="13"/>
    </row>
    <row r="16" spans="2:5" x14ac:dyDescent="0.3">
      <c r="B16" s="4" t="s">
        <v>20</v>
      </c>
      <c r="C16" s="14"/>
    </row>
    <row r="17" spans="2:3" x14ac:dyDescent="0.3">
      <c r="B17" s="3" t="s">
        <v>6</v>
      </c>
      <c r="C17" s="24">
        <f>(C9-C8)/365</f>
        <v>22.164383561643834</v>
      </c>
    </row>
    <row r="18" spans="2:3" x14ac:dyDescent="0.3">
      <c r="B18" s="3" t="s">
        <v>3</v>
      </c>
      <c r="C18" s="24">
        <f>DURATION(C8,C9,C10,C11,2)</f>
        <v>17.41672533971412</v>
      </c>
    </row>
    <row r="19" spans="2:3" x14ac:dyDescent="0.3">
      <c r="B19" s="21" t="s">
        <v>4</v>
      </c>
      <c r="C19" s="25">
        <f>C18/(1+C11)</f>
        <v>16.650789043703746</v>
      </c>
    </row>
    <row r="20" spans="2:3" x14ac:dyDescent="0.3">
      <c r="B20" s="3" t="s">
        <v>8</v>
      </c>
      <c r="C20" s="26">
        <f>-C19*C14</f>
        <v>-0.16650789043703745</v>
      </c>
    </row>
    <row r="21" spans="2:3" x14ac:dyDescent="0.3">
      <c r="B21" s="22"/>
      <c r="C21" s="23"/>
    </row>
    <row r="22" spans="2:3" ht="15" thickBot="1" x14ac:dyDescent="0.35">
      <c r="B22" s="15"/>
      <c r="C22" s="16"/>
    </row>
    <row r="23" spans="2:3" ht="6.45" customHeight="1" x14ac:dyDescent="0.3">
      <c r="B23" s="29" t="s">
        <v>10</v>
      </c>
      <c r="C23" s="30"/>
    </row>
    <row r="24" spans="2:3" ht="15" thickBot="1" x14ac:dyDescent="0.35">
      <c r="B24" s="31"/>
      <c r="C24" s="32"/>
    </row>
    <row r="25" spans="2:3" x14ac:dyDescent="0.3">
      <c r="B25" s="17"/>
      <c r="C25" s="17"/>
    </row>
    <row r="26" spans="2:3" ht="17.399999999999999" x14ac:dyDescent="0.3">
      <c r="B26" s="18" t="s">
        <v>13</v>
      </c>
      <c r="C26" s="27">
        <f>C12+C12*C20</f>
        <v>51.234759974835306</v>
      </c>
    </row>
    <row r="30" spans="2:3" x14ac:dyDescent="0.3">
      <c r="B30" s="19" t="s">
        <v>23</v>
      </c>
    </row>
    <row r="32" spans="2:3" x14ac:dyDescent="0.3">
      <c r="B32" s="20"/>
    </row>
    <row r="50" spans="3:3" x14ac:dyDescent="0.3">
      <c r="C50" s="28" t="s">
        <v>25</v>
      </c>
    </row>
  </sheetData>
  <sheetProtection algorithmName="SHA-512" hashValue="RBXFUpOFE7BLvj/k89h0vuPc5QNDzv54z0fER/4kkxExdHDXXN8VCLAMPqL4h62ambi6LlJ6AJA5EknNMTF6UA==" saltValue="A3OxKyVb34pji8qOyH+u2A==" spinCount="100000" sheet="1" objects="1" scenarios="1"/>
  <mergeCells count="2">
    <mergeCell ref="B3:C4"/>
    <mergeCell ref="B23:C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Calcoli</vt:lpstr>
      <vt:lpstr>Calcoli!Area_stampa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Proprietario</dc:creator>
  <cp:lastModifiedBy>Fabio Contarin</cp:lastModifiedBy>
  <cp:lastPrinted>2023-02-14T08:43:42Z</cp:lastPrinted>
  <dcterms:created xsi:type="dcterms:W3CDTF">2023-02-06T15:45:03Z</dcterms:created>
  <dcterms:modified xsi:type="dcterms:W3CDTF">2025-01-15T13:42:00Z</dcterms:modified>
</cp:coreProperties>
</file>